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025" windowHeight="7875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G23" i="1" l="1"/>
  <c r="E12" i="1" l="1"/>
  <c r="E19" i="1" l="1"/>
  <c r="C20" i="1" l="1"/>
  <c r="C21" i="1"/>
  <c r="D13" i="1" l="1"/>
  <c r="C13" i="1" s="1"/>
  <c r="D12" i="1"/>
  <c r="C12" i="1" s="1"/>
  <c r="D24" i="1" l="1"/>
  <c r="C24" i="1" s="1"/>
  <c r="D23" i="1"/>
  <c r="C23" i="1" s="1"/>
  <c r="D22" i="1"/>
  <c r="C22" i="1" s="1"/>
  <c r="D21" i="1"/>
  <c r="D20" i="1"/>
  <c r="G19" i="1"/>
  <c r="F19" i="1"/>
  <c r="F18" i="1" s="1"/>
  <c r="G18" i="1"/>
  <c r="D17" i="1"/>
  <c r="C17" i="1" s="1"/>
  <c r="D16" i="1"/>
  <c r="C16" i="1" s="1"/>
  <c r="G15" i="1"/>
  <c r="F15" i="1"/>
  <c r="E15" i="1"/>
  <c r="G10" i="1"/>
  <c r="G14" i="1" l="1"/>
  <c r="D15" i="1"/>
  <c r="C15" i="1" s="1"/>
  <c r="F14" i="1"/>
  <c r="F10" i="1"/>
  <c r="E10" i="1"/>
  <c r="D10" i="1" l="1"/>
  <c r="D19" i="1"/>
  <c r="C19" i="1" s="1"/>
  <c r="E18" i="1"/>
  <c r="D11" i="1"/>
  <c r="C11" i="1" s="1"/>
  <c r="C10" i="1"/>
  <c r="E14" i="1" l="1"/>
  <c r="D14" i="1" s="1"/>
  <c r="C14" i="1" s="1"/>
  <c r="D18" i="1"/>
  <c r="C18" i="1" s="1"/>
</calcChain>
</file>

<file path=xl/sharedStrings.xml><?xml version="1.0" encoding="utf-8"?>
<sst xmlns="http://schemas.openxmlformats.org/spreadsheetml/2006/main" count="40" uniqueCount="40">
  <si>
    <t>SỞ KHOA HỌC VÀ CÔNG NGHỆ TÂY NINH</t>
  </si>
  <si>
    <t>Biểu số 01</t>
  </si>
  <si>
    <t>CHƯƠNG: 417</t>
  </si>
  <si>
    <t>DỰ TOÁN THU - CHI NGÂN SÁCH ĐƯỢC GIAO</t>
  </si>
  <si>
    <t>Số TT</t>
  </si>
  <si>
    <t>Nội dung</t>
  </si>
  <si>
    <t>Tổng số
được giao</t>
  </si>
  <si>
    <t>Tổng số đã 
phân bổ</t>
  </si>
  <si>
    <t xml:space="preserve">Trong đó </t>
  </si>
  <si>
    <t>VPS</t>
  </si>
  <si>
    <t>Chi cục 
TCĐLCL</t>
  </si>
  <si>
    <t>I</t>
  </si>
  <si>
    <t>Tổng số thu, chi, nộp ngân sách phí, lệ phí</t>
  </si>
  <si>
    <t>Số thu phí, lệ phí</t>
  </si>
  <si>
    <t>1.1</t>
  </si>
  <si>
    <t>1.2</t>
  </si>
  <si>
    <t>Chi từ nguồn thu phí được để lại</t>
  </si>
  <si>
    <t>2.1</t>
  </si>
  <si>
    <t>2.2</t>
  </si>
  <si>
    <t>Chi quản lý hành chính</t>
  </si>
  <si>
    <t xml:space="preserve">Kinh phí thực hiện chế độ tự chủ </t>
  </si>
  <si>
    <t xml:space="preserve">Kinh phí không thực hiện chế độ tự chủ </t>
  </si>
  <si>
    <t>Số phí, lệ phí nộp NSNN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</si>
  <si>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</si>
  <si>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</si>
  <si>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</si>
  <si>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</si>
  <si>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</si>
  <si>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</si>
  <si>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 (cấp tỉnh)</t>
  </si>
  <si>
    <t>2.3</t>
  </si>
  <si>
    <t>Trung tâm KH&amp;CN</t>
  </si>
  <si>
    <t>VÀ PHÂN BỔ CHO CÁC ĐƠN VỊ TRỰC THUỘC NĂM 2025</t>
  </si>
  <si>
    <t>(Kèm theo Quyết định số 147/QĐ-KHCN ngày 27/12/2024 của Sở Khoa học và Công nghệ)</t>
  </si>
  <si>
    <t xml:space="preserve">+ Kinh phí khen thưởng theo Nghị định 73/2024/NĐ-CP: 228 triệu đồng </t>
  </si>
  <si>
    <t>Kinh phí nhiệm vụ không thường xuyên</t>
  </si>
  <si>
    <t>Kinh phí lương biên chế (Đơn vị sự nghiệp)</t>
  </si>
  <si>
    <t>và kinh phí khen thưởng theo Nghị định 73/2024/NĐ-CP là 1.174 triệu đồng, cụ thể</t>
  </si>
  <si>
    <t>+ Kinh phí thực hiện CCTL tăng từ 1,49 tr lên 2,34 tr: 946 triệu đồng</t>
  </si>
  <si>
    <r>
      <rPr>
        <b/>
        <u/>
        <sz val="12"/>
        <color theme="1"/>
        <rFont val="Times New Roman"/>
        <family val="1"/>
      </rPr>
      <t>Ghi chú</t>
    </r>
    <r>
      <rPr>
        <sz val="12"/>
        <color theme="1"/>
        <rFont val="Times New Roman"/>
        <family val="1"/>
      </rPr>
      <t xml:space="preserve">: Kinh phí chi lương biên chế của Trung tâm đã bao gồm kinh phí thực hiện CCTL tăng từ 1,49 tr lên 2,34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</si>
</sst>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3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7" fillId="0" borderId="2" xfId="1" applyNumberFormat="1" applyFont="1" applyBorder="1" applyAlignment="1">
      <alignment horizontal="center" vertical="center"/>
    </xf>
    <xf numFmtId="0" fontId="8" fillId="0" borderId="0" xfId="0" applyFont="1"/>
    <xf numFmtId="164" fontId="7" fillId="0" borderId="2" xfId="1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64" fontId="10" fillId="0" borderId="2" xfId="1" applyNumberFormat="1" applyFont="1" applyBorder="1" applyAlignment="1">
      <alignment vertical="center"/>
    </xf>
    <xf numFmtId="164" fontId="11" fillId="0" borderId="2" xfId="1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64" fontId="10" fillId="0" borderId="2" xfId="1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vertical="center" wrapText="1"/>
    </xf>
    <xf numFmtId="164" fontId="11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4" fillId="0" borderId="0" xfId="0" applyFont="1"/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164" fontId="16" fillId="2" borderId="2" xfId="1" applyNumberFormat="1" applyFont="1" applyFill="1" applyBorder="1" applyAlignment="1">
      <alignment vertical="center"/>
    </xf>
    <xf numFmtId="164" fontId="10" fillId="0" borderId="2" xfId="1" applyNumberFormat="1" applyFont="1" applyBorder="1" applyAlignment="1">
      <alignment horizontal="center" vertical="center" wrapText="1"/>
    </xf>
    <xf numFmtId="164" fontId="8" fillId="0" borderId="0" xfId="0" applyNumberFormat="1" applyFont="1"/>
    <xf numFmtId="164" fontId="3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0" xfId="0" applyFont="1"/>
    <xf numFmtId="0" fontId="12" fillId="0" borderId="0" xfId="0" quotePrefix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3" workbookViewId="0">
      <selection activeCell="D23" sqref="D23"/>
    </sheetView>
  </sheetViews>
  <sheetFormatPr defaultRowHeight="16.5" x14ac:dyDescent="0.25"/>
  <cols>
    <col min="1" max="1" width="7.42578125" style="2" customWidth="1"/>
    <col min="2" max="2" width="46" style="2" customWidth="1"/>
    <col min="3" max="3" width="19.28515625" style="2" customWidth="1"/>
    <col min="4" max="4" width="17.7109375" style="2" customWidth="1"/>
    <col min="5" max="5" width="16.85546875" style="2" bestFit="1" customWidth="1"/>
    <col min="6" max="6" width="16.140625" style="2" customWidth="1"/>
    <col min="7" max="7" width="16.140625" style="2" bestFit="1" customWidth="1"/>
    <col min="8" max="8" width="9.140625" style="2"/>
    <col min="9" max="9" width="17.85546875" style="2" bestFit="1" customWidth="1"/>
    <col min="10" max="16384" width="9.140625" style="2"/>
  </cols>
  <sheetData>
    <row r="1" spans="1:9" x14ac:dyDescent="0.25">
      <c r="A1" s="1" t="s">
        <v>0</v>
      </c>
      <c r="G1" s="3" t="s">
        <v>1</v>
      </c>
    </row>
    <row r="2" spans="1:9" x14ac:dyDescent="0.25">
      <c r="A2" s="1" t="s">
        <v>2</v>
      </c>
    </row>
    <row r="3" spans="1:9" ht="5.25" customHeight="1" x14ac:dyDescent="0.25"/>
    <row r="4" spans="1:9" x14ac:dyDescent="0.25">
      <c r="A4" s="30" t="s">
        <v>3</v>
      </c>
      <c r="B4" s="30"/>
      <c r="C4" s="30"/>
      <c r="D4" s="30"/>
      <c r="E4" s="30"/>
      <c r="F4" s="30"/>
      <c r="G4" s="30"/>
    </row>
    <row r="5" spans="1:9" x14ac:dyDescent="0.25">
      <c r="A5" s="30" t="s">
        <v>32</v>
      </c>
      <c r="B5" s="30"/>
      <c r="C5" s="30"/>
      <c r="D5" s="30"/>
      <c r="E5" s="30"/>
      <c r="F5" s="30"/>
      <c r="G5" s="30"/>
    </row>
    <row r="6" spans="1:9" x14ac:dyDescent="0.25">
      <c r="A6" s="31" t="s">
        <v>33</v>
      </c>
      <c r="B6" s="31"/>
      <c r="C6" s="31"/>
      <c r="D6" s="31"/>
      <c r="E6" s="31"/>
      <c r="F6" s="31"/>
      <c r="G6" s="31"/>
    </row>
    <row r="7" spans="1:9" ht="8.25" customHeight="1" x14ac:dyDescent="0.25">
      <c r="A7" s="4"/>
    </row>
    <row r="8" spans="1:9" ht="23.25" customHeight="1" x14ac:dyDescent="0.25">
      <c r="A8" s="32" t="s">
        <v>4</v>
      </c>
      <c r="B8" s="34" t="s">
        <v>5</v>
      </c>
      <c r="C8" s="32" t="s">
        <v>6</v>
      </c>
      <c r="D8" s="32" t="s">
        <v>7</v>
      </c>
      <c r="E8" s="35" t="s">
        <v>8</v>
      </c>
      <c r="F8" s="36"/>
      <c r="G8" s="37"/>
    </row>
    <row r="9" spans="1:9" ht="42" customHeight="1" x14ac:dyDescent="0.25">
      <c r="A9" s="33"/>
      <c r="B9" s="34"/>
      <c r="C9" s="33"/>
      <c r="D9" s="33"/>
      <c r="E9" s="5" t="s">
        <v>9</v>
      </c>
      <c r="F9" s="6" t="s">
        <v>10</v>
      </c>
      <c r="G9" s="6" t="s">
        <v>31</v>
      </c>
    </row>
    <row r="10" spans="1:9" s="10" customFormat="1" ht="24" customHeight="1" x14ac:dyDescent="0.25">
      <c r="A10" s="7" t="s">
        <v>11</v>
      </c>
      <c r="B10" s="8" t="s">
        <v>12</v>
      </c>
      <c r="C10" s="9">
        <f>D10</f>
        <v>111000000</v>
      </c>
      <c r="D10" s="9">
        <f>SUM(E10:G10)</f>
        <v>111000000</v>
      </c>
      <c r="E10" s="9">
        <f>E11</f>
        <v>110000000</v>
      </c>
      <c r="F10" s="9">
        <f t="shared" ref="F10:G10" si="0">F11</f>
        <v>1000000</v>
      </c>
      <c r="G10" s="9">
        <f t="shared" si="0"/>
        <v>0</v>
      </c>
    </row>
    <row r="11" spans="1:9" ht="20.100000000000001" customHeight="1" x14ac:dyDescent="0.25">
      <c r="A11" s="12">
        <v>1</v>
      </c>
      <c r="B11" s="13" t="s">
        <v>13</v>
      </c>
      <c r="C11" s="14">
        <f>D11</f>
        <v>111000000</v>
      </c>
      <c r="D11" s="14">
        <f>SUM(E11:G11)</f>
        <v>111000000</v>
      </c>
      <c r="E11" s="14">
        <v>110000000</v>
      </c>
      <c r="F11" s="14">
        <v>1000000</v>
      </c>
      <c r="G11" s="14">
        <v>0</v>
      </c>
    </row>
    <row r="12" spans="1:9" ht="20.100000000000001" customHeight="1" x14ac:dyDescent="0.25">
      <c r="A12" s="12">
        <v>2</v>
      </c>
      <c r="B12" s="13" t="s">
        <v>22</v>
      </c>
      <c r="C12" s="14">
        <f>D12</f>
        <v>111000000</v>
      </c>
      <c r="D12" s="14">
        <f>SUM(E12:G12)</f>
        <v>111000000</v>
      </c>
      <c r="E12" s="27">
        <f>E11</f>
        <v>110000000</v>
      </c>
      <c r="F12" s="21">
        <v>1000000</v>
      </c>
      <c r="G12" s="21">
        <v>0</v>
      </c>
    </row>
    <row r="13" spans="1:9" s="23" customFormat="1" ht="20.100000000000001" customHeight="1" x14ac:dyDescent="0.25">
      <c r="A13" s="22">
        <v>3</v>
      </c>
      <c r="B13" s="13" t="s">
        <v>16</v>
      </c>
      <c r="C13" s="21">
        <f>D13</f>
        <v>0</v>
      </c>
      <c r="D13" s="15">
        <f>E13</f>
        <v>0</v>
      </c>
      <c r="E13" s="15">
        <v>0</v>
      </c>
      <c r="F13" s="15"/>
      <c r="G13" s="15"/>
    </row>
    <row r="14" spans="1:9" s="10" customFormat="1" ht="24" customHeight="1" x14ac:dyDescent="0.25">
      <c r="A14" s="7" t="s">
        <v>23</v>
      </c>
      <c r="B14" s="8" t="s">
        <v>24</v>
      </c>
      <c r="C14" s="11">
        <f>D14</f>
        <v>16631000000</v>
      </c>
      <c r="D14" s="11">
        <f t="shared" ref="D14:D24" si="1">SUM(E14:G14)</f>
        <v>16631000000</v>
      </c>
      <c r="E14" s="11">
        <f>E15+E18</f>
        <v>10012000000</v>
      </c>
      <c r="F14" s="11">
        <f t="shared" ref="F14:G14" si="2">F15+F18</f>
        <v>3646000000</v>
      </c>
      <c r="G14" s="11">
        <f t="shared" si="2"/>
        <v>2973000000</v>
      </c>
    </row>
    <row r="15" spans="1:9" s="10" customFormat="1" ht="21.75" customHeight="1" x14ac:dyDescent="0.25">
      <c r="A15" s="7">
        <v>1</v>
      </c>
      <c r="B15" s="8" t="s">
        <v>19</v>
      </c>
      <c r="C15" s="11">
        <f t="shared" ref="C15:C24" si="3">D15</f>
        <v>8258000000</v>
      </c>
      <c r="D15" s="11">
        <f t="shared" si="1"/>
        <v>8258000000</v>
      </c>
      <c r="E15" s="11">
        <f>SUM(E16:E17)</f>
        <v>5612000000</v>
      </c>
      <c r="F15" s="11">
        <f t="shared" ref="F15:G15" si="4">SUM(F16:F17)</f>
        <v>2646000000</v>
      </c>
      <c r="G15" s="11">
        <f t="shared" si="4"/>
        <v>0</v>
      </c>
      <c r="I15" s="28"/>
    </row>
    <row r="16" spans="1:9" ht="20.100000000000001" customHeight="1" x14ac:dyDescent="0.25">
      <c r="A16" s="12" t="s">
        <v>14</v>
      </c>
      <c r="B16" s="13" t="s">
        <v>20</v>
      </c>
      <c r="C16" s="14">
        <f t="shared" si="3"/>
        <v>7519000000</v>
      </c>
      <c r="D16" s="14">
        <f t="shared" si="1"/>
        <v>7519000000</v>
      </c>
      <c r="E16" s="14">
        <v>5049000000</v>
      </c>
      <c r="F16" s="14">
        <v>2470000000</v>
      </c>
      <c r="G16" s="14"/>
    </row>
    <row r="17" spans="1:9" ht="20.100000000000001" customHeight="1" x14ac:dyDescent="0.25">
      <c r="A17" s="12" t="s">
        <v>15</v>
      </c>
      <c r="B17" s="13" t="s">
        <v>21</v>
      </c>
      <c r="C17" s="14">
        <f t="shared" si="3"/>
        <v>739000000</v>
      </c>
      <c r="D17" s="14">
        <f t="shared" si="1"/>
        <v>739000000</v>
      </c>
      <c r="E17" s="14">
        <v>563000000</v>
      </c>
      <c r="F17" s="14">
        <v>176000000</v>
      </c>
      <c r="G17" s="15"/>
    </row>
    <row r="18" spans="1:9" s="10" customFormat="1" ht="20.100000000000001" customHeight="1" x14ac:dyDescent="0.25">
      <c r="A18" s="24">
        <v>2</v>
      </c>
      <c r="B18" s="25" t="s">
        <v>25</v>
      </c>
      <c r="C18" s="26">
        <f t="shared" si="3"/>
        <v>8373000000</v>
      </c>
      <c r="D18" s="26">
        <f t="shared" si="1"/>
        <v>8373000000</v>
      </c>
      <c r="E18" s="26">
        <f>E19+E23+E24</f>
        <v>4400000000</v>
      </c>
      <c r="F18" s="26">
        <f t="shared" ref="F18:G18" si="5">F19+F23+F24</f>
        <v>1000000000</v>
      </c>
      <c r="G18" s="26">
        <f t="shared" si="5"/>
        <v>2973000000</v>
      </c>
    </row>
    <row r="19" spans="1:9" ht="20.100000000000001" customHeight="1" x14ac:dyDescent="0.25">
      <c r="A19" s="16" t="s">
        <v>17</v>
      </c>
      <c r="B19" s="13" t="s">
        <v>26</v>
      </c>
      <c r="C19" s="14">
        <f t="shared" si="3"/>
        <v>4400000000</v>
      </c>
      <c r="D19" s="14">
        <f t="shared" si="1"/>
        <v>4400000000</v>
      </c>
      <c r="E19" s="14">
        <f>SUM(E20:E22)</f>
        <v>4400000000</v>
      </c>
      <c r="F19" s="14">
        <f t="shared" ref="F19:G19" si="6">SUM(F20:F22)</f>
        <v>0</v>
      </c>
      <c r="G19" s="14">
        <f t="shared" si="6"/>
        <v>0</v>
      </c>
      <c r="I19" s="29"/>
    </row>
    <row r="20" spans="1:9" ht="20.100000000000001" customHeight="1" x14ac:dyDescent="0.25">
      <c r="A20" s="17"/>
      <c r="B20" s="18" t="s">
        <v>27</v>
      </c>
      <c r="C20" s="14">
        <f t="shared" si="3"/>
        <v>0</v>
      </c>
      <c r="D20" s="14">
        <f t="shared" si="1"/>
        <v>0</v>
      </c>
      <c r="E20" s="14"/>
      <c r="F20" s="14"/>
      <c r="G20" s="14"/>
    </row>
    <row r="21" spans="1:9" ht="20.100000000000001" customHeight="1" x14ac:dyDescent="0.25">
      <c r="A21" s="17"/>
      <c r="B21" s="18" t="s">
        <v>28</v>
      </c>
      <c r="C21" s="14">
        <f t="shared" si="3"/>
        <v>0</v>
      </c>
      <c r="D21" s="14">
        <f t="shared" si="1"/>
        <v>0</v>
      </c>
      <c r="E21" s="14"/>
      <c r="F21" s="19"/>
      <c r="G21" s="14"/>
    </row>
    <row r="22" spans="1:9" ht="31.5" x14ac:dyDescent="0.25">
      <c r="A22" s="17"/>
      <c r="B22" s="20" t="s">
        <v>29</v>
      </c>
      <c r="C22" s="14">
        <f t="shared" si="3"/>
        <v>4400000000</v>
      </c>
      <c r="D22" s="14">
        <f t="shared" si="1"/>
        <v>4400000000</v>
      </c>
      <c r="E22" s="14">
        <v>4400000000</v>
      </c>
      <c r="F22" s="14"/>
      <c r="G22" s="14"/>
    </row>
    <row r="23" spans="1:9" ht="20.100000000000001" customHeight="1" x14ac:dyDescent="0.25">
      <c r="A23" s="16" t="s">
        <v>18</v>
      </c>
      <c r="B23" s="13" t="s">
        <v>36</v>
      </c>
      <c r="C23" s="14">
        <f t="shared" si="3"/>
        <v>2973000000</v>
      </c>
      <c r="D23" s="14">
        <f t="shared" si="1"/>
        <v>2973000000</v>
      </c>
      <c r="E23" s="14"/>
      <c r="F23" s="14"/>
      <c r="G23" s="14">
        <f>1799000000+1174000000</f>
        <v>2973000000</v>
      </c>
    </row>
    <row r="24" spans="1:9" x14ac:dyDescent="0.25">
      <c r="A24" s="16" t="s">
        <v>30</v>
      </c>
      <c r="B24" s="13" t="s">
        <v>35</v>
      </c>
      <c r="C24" s="14">
        <f t="shared" si="3"/>
        <v>1000000000</v>
      </c>
      <c r="D24" s="14">
        <f t="shared" si="1"/>
        <v>1000000000</v>
      </c>
      <c r="E24" s="14">
        <v>0</v>
      </c>
      <c r="F24" s="19">
        <v>1000000000</v>
      </c>
      <c r="G24" s="14"/>
    </row>
    <row r="25" spans="1:9" ht="5.25" customHeight="1" x14ac:dyDescent="0.25"/>
    <row r="26" spans="1:9" x14ac:dyDescent="0.25">
      <c r="B26" s="38" t="s">
        <v>39</v>
      </c>
    </row>
    <row r="27" spans="1:9" x14ac:dyDescent="0.25">
      <c r="B27" s="38" t="s">
        <v>37</v>
      </c>
    </row>
    <row r="28" spans="1:9" x14ac:dyDescent="0.25">
      <c r="B28" s="39" t="s">
        <v>38</v>
      </c>
    </row>
    <row r="29" spans="1:9" x14ac:dyDescent="0.25">
      <c r="B29" s="39" t="s">
        <v>34</v>
      </c>
    </row>
  </sheetData>
  <mergeCells count="8">
    <mergeCell ref="A4:G4"/>
    <mergeCell ref="A5:G5"/>
    <mergeCell ref="A6:G6"/>
    <mergeCell ref="A8:A9"/>
    <mergeCell ref="B8:B9"/>
    <mergeCell ref="C8:C9"/>
    <mergeCell ref="D8:D9"/>
    <mergeCell ref="E8:G8"/>
  </mergeCells>
  <pageMargins left="0.44" right="0.26" top="0.43" bottom="0.23" header="0.31496062992125984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2024-12-30T01:16:20Z</cp:lastPrinted>
  <dcterms:created xsi:type="dcterms:W3CDTF">2020-01-16T08:54:57Z</dcterms:created>
  <dcterms:modified xsi:type="dcterms:W3CDTF">2024-12-30T01:16:32Z</dcterms:modified>
</cp:coreProperties>
</file>