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9065" windowHeight="76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8" i="1" l="1"/>
  <c r="E37" i="1"/>
  <c r="D38" i="1"/>
  <c r="D37" i="1"/>
  <c r="D34" i="1"/>
  <c r="D33" i="1"/>
  <c r="C47" i="1" l="1"/>
  <c r="C45" i="1" s="1"/>
  <c r="E45" i="1"/>
  <c r="D45" i="1"/>
  <c r="C42" i="1"/>
  <c r="C40" i="1" s="1"/>
  <c r="C39" i="1" s="1"/>
  <c r="F40" i="1"/>
  <c r="F39" i="1" s="1"/>
  <c r="E40" i="1"/>
  <c r="E39" i="1" s="1"/>
  <c r="G39" i="1"/>
  <c r="F36" i="1"/>
  <c r="E36" i="1"/>
  <c r="G36" i="1"/>
  <c r="C32" i="1"/>
  <c r="G32" i="1"/>
  <c r="F32" i="1"/>
  <c r="E32" i="1"/>
  <c r="D31" i="1"/>
  <c r="C31" i="1" s="1"/>
  <c r="C30" i="1" s="1"/>
  <c r="G30" i="1"/>
  <c r="G29" i="1" s="1"/>
  <c r="F30" i="1"/>
  <c r="F29" i="1" s="1"/>
  <c r="E30" i="1"/>
  <c r="E29" i="1" s="1"/>
  <c r="C27" i="1"/>
  <c r="C25" i="1" s="1"/>
  <c r="C21" i="1" s="1"/>
  <c r="C20" i="1" s="1"/>
  <c r="D25" i="1"/>
  <c r="D21" i="1" s="1"/>
  <c r="D20" i="1" s="1"/>
  <c r="G20" i="1"/>
  <c r="F20" i="1"/>
  <c r="E20" i="1"/>
  <c r="C19" i="1"/>
  <c r="C17" i="1"/>
  <c r="G17" i="1"/>
  <c r="G14" i="1" s="1"/>
  <c r="F17" i="1"/>
  <c r="F14" i="1" s="1"/>
  <c r="E17" i="1"/>
  <c r="E14" i="1" s="1"/>
  <c r="D17" i="1"/>
  <c r="D15" i="1"/>
  <c r="C15" i="1"/>
  <c r="C29" i="1" l="1"/>
  <c r="C28" i="1" s="1"/>
  <c r="D40" i="1"/>
  <c r="D39" i="1" s="1"/>
  <c r="G35" i="1"/>
  <c r="C36" i="1"/>
  <c r="C35" i="1" s="1"/>
  <c r="D14" i="1"/>
  <c r="D13" i="1" s="1"/>
  <c r="E35" i="1"/>
  <c r="C14" i="1"/>
  <c r="C13" i="1" s="1"/>
  <c r="F35" i="1"/>
  <c r="D32" i="1"/>
  <c r="D36" i="1"/>
  <c r="D35" i="1" s="1"/>
  <c r="D30" i="1"/>
  <c r="D29" i="1" l="1"/>
  <c r="D28" i="1" s="1"/>
</calcChain>
</file>

<file path=xl/sharedStrings.xml><?xml version="1.0" encoding="utf-8"?>
<sst xmlns="http://schemas.openxmlformats.org/spreadsheetml/2006/main" count="86" uniqueCount="69">
  <si>
    <t xml:space="preserve"> Biểu số 4 - Ban hành kèm theo Thông tư số 61/2017/TT-BTC ngày 15 tháng 6 năm 2017 của Bộ Tài chính</t>
  </si>
  <si>
    <t xml:space="preserve">  Đơn vị: VĂN PHÒNG  - SỞ KHOA HỌC VÀ CÔNG NGHỆ </t>
  </si>
  <si>
    <t xml:space="preserve"> Chương: 417</t>
  </si>
  <si>
    <t>(Dùng cho đơn vị dự toán cấp trên và đơn vị</t>
  </si>
  <si>
    <t xml:space="preserve"> dự toán sử dụng ngân sách nhà nước)</t>
  </si>
  <si>
    <t xml:space="preserve">          ĐV tính: Đồng</t>
  </si>
  <si>
    <t>Số 
TT</t>
  </si>
  <si>
    <t>Nội dung</t>
  </si>
  <si>
    <t>Số liệu
 báo cáo
 quyết toán</t>
  </si>
  <si>
    <t>Số liệu quyết toán
 được duyệt</t>
  </si>
  <si>
    <t>Trong đó</t>
  </si>
  <si>
    <t>Quỹ 
lương</t>
  </si>
  <si>
    <t>Mua sắm, 
sửa chữa</t>
  </si>
  <si>
    <t>Trích lập các quỹ</t>
  </si>
  <si>
    <t>I</t>
  </si>
  <si>
    <t>Quyết toán thu</t>
  </si>
  <si>
    <t>A</t>
  </si>
  <si>
    <t>Tổng số thu</t>
  </si>
  <si>
    <t xml:space="preserve"> Số thu phí, lệ phí</t>
  </si>
  <si>
    <t>1.1</t>
  </si>
  <si>
    <t>Lệ phí</t>
  </si>
  <si>
    <r>
      <t>Lệ phí</t>
    </r>
    <r>
      <rPr>
        <sz val="11"/>
        <rFont val="Times New Roman"/>
        <family val="1"/>
      </rPr>
      <t xml:space="preserve"> về cấp chứng nhận, cấp bằng, cấp chứng chỉ, cấp phép</t>
    </r>
  </si>
  <si>
    <t>1.2</t>
  </si>
  <si>
    <t>Phí</t>
  </si>
  <si>
    <t>Phí thẩm định an toàn phóng xạ, bức xạ, an ninh hạt nhân</t>
  </si>
  <si>
    <t>Phí thẩm định điều kiện hạt động về KH&amp;CN</t>
  </si>
  <si>
    <t>B</t>
  </si>
  <si>
    <t>Chi từ nguồn thu được để lại</t>
  </si>
  <si>
    <t>Chi từ nguồn thu phí được để lại</t>
  </si>
  <si>
    <t>Chi sự nghiệp………………….</t>
  </si>
  <si>
    <t>a</t>
  </si>
  <si>
    <t xml:space="preserve"> Kinh phí nhiệm vụ thường xuyên</t>
  </si>
  <si>
    <t>b</t>
  </si>
  <si>
    <t>KP nhiệm vụ không thường xuyên</t>
  </si>
  <si>
    <t>Chi quản lý hành chính</t>
  </si>
  <si>
    <t xml:space="preserve"> Kinh phí thực hiện chế độ tự chủ </t>
  </si>
  <si>
    <t xml:space="preserve">KP không thực hiện chế độ tự chủ </t>
  </si>
  <si>
    <t>C</t>
  </si>
  <si>
    <t>Số thu nộp NSNN</t>
  </si>
  <si>
    <t xml:space="preserve"> Số phí, lệ phí nộp NSNN</t>
  </si>
  <si>
    <r>
      <t>Lệ phí</t>
    </r>
    <r>
      <rPr>
        <sz val="11"/>
        <rFont val="Times New Roman"/>
        <family val="1"/>
      </rPr>
      <t xml:space="preserve"> cấp giấy ĐK hoạt động CS bức xạ + Chứng chỉ nhân viên BX</t>
    </r>
  </si>
  <si>
    <t>II</t>
  </si>
  <si>
    <t>Quyết toán chi ngân sách nhà nước</t>
  </si>
  <si>
    <t>Nghiên cứu khoa học</t>
  </si>
  <si>
    <t>2.1</t>
  </si>
  <si>
    <t>Kinh phí thực hiện nhiệm vụ khoa học công nghệ</t>
  </si>
  <si>
    <t>- Nhiệm vụ khoa học công nghệ cấp Bộ</t>
  </si>
  <si>
    <t>- Nhiệm vụ khoa học công nghệ cấp cơ sở</t>
  </si>
  <si>
    <t>2.2</t>
  </si>
  <si>
    <t xml:space="preserve"> Kinh phí nhiệm vụ thường xuyên theo chức năng</t>
  </si>
  <si>
    <t>2.3</t>
  </si>
  <si>
    <t xml:space="preserve">Kinh phí nhiệm vụ không thường xuyên </t>
  </si>
  <si>
    <t xml:space="preserve">Chi bảo đảm xã hội  </t>
  </si>
  <si>
    <t>3.1</t>
  </si>
  <si>
    <t>3.2</t>
  </si>
  <si>
    <t xml:space="preserve">KP nhiệm vụ không thường xuyên </t>
  </si>
  <si>
    <t>Chi Chương trình mục tiêu</t>
  </si>
  <si>
    <t>4.1</t>
  </si>
  <si>
    <t>Chi Chương trình mục tiêu quốc gia</t>
  </si>
  <si>
    <t>(Chi tiết theo từng Chương trình mục tiêu quốc gia)</t>
  </si>
  <si>
    <t>4.2</t>
  </si>
  <si>
    <t>(Chi tiết theo từng Chương trình mục tiêu)</t>
  </si>
  <si>
    <t>NGƯỜI LẬP BIỂU</t>
  </si>
  <si>
    <t xml:space="preserve"> THỦ TRƯỞNG ĐƠN VỊ</t>
  </si>
  <si>
    <t xml:space="preserve"> </t>
  </si>
  <si>
    <t>LÊ THỊ KIỀU VÂN</t>
  </si>
  <si>
    <t xml:space="preserve"> QUYẾT TOÁN THU - CHI NGUỒN NSNN, NGUỒN KHÁC - NĂM 2021</t>
  </si>
  <si>
    <t>(Kèm theo Quyết định số        /QĐ-KHCN ngày   …/4/2022 của Sở Khoa học và Công nghệ )</t>
  </si>
  <si>
    <t xml:space="preserve"> Tây Ninh,      tháng        năm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</si>
</sst>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1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i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name val="VNI-Times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wrapText="1"/>
    </xf>
    <xf numFmtId="164" fontId="10" fillId="0" borderId="6" xfId="1" applyNumberFormat="1" applyFont="1" applyBorder="1" applyAlignment="1">
      <alignment horizontal="justify" vertical="center" wrapText="1"/>
    </xf>
    <xf numFmtId="0" fontId="10" fillId="0" borderId="6" xfId="0" applyFont="1" applyBorder="1" applyAlignment="1">
      <alignment vertical="center"/>
    </xf>
    <xf numFmtId="0" fontId="19" fillId="0" borderId="6" xfId="0" applyFont="1" applyBorder="1" applyAlignment="1">
      <alignment horizontal="left" vertical="center" wrapText="1"/>
    </xf>
    <xf numFmtId="164" fontId="14" fillId="0" borderId="6" xfId="1" applyNumberFormat="1" applyFont="1" applyBorder="1" applyAlignment="1">
      <alignment horizontal="justify" vertical="center" wrapText="1"/>
    </xf>
    <xf numFmtId="0" fontId="17" fillId="0" borderId="6" xfId="0" applyFont="1" applyBorder="1" applyAlignment="1">
      <alignment horizontal="left" vertical="center" wrapText="1"/>
    </xf>
    <xf numFmtId="164" fontId="10" fillId="0" borderId="6" xfId="1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64" fontId="10" fillId="0" borderId="6" xfId="1" applyNumberFormat="1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/>
    </xf>
    <xf numFmtId="164" fontId="10" fillId="0" borderId="6" xfId="1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9" fillId="0" borderId="0" xfId="2" applyFont="1" applyBorder="1" applyAlignment="1">
      <alignment horizontal="center" vertical="center"/>
    </xf>
    <xf numFmtId="164" fontId="19" fillId="0" borderId="0" xfId="3" applyNumberFormat="1" applyFont="1" applyBorder="1" applyAlignment="1">
      <alignment vertical="center"/>
    </xf>
    <xf numFmtId="164" fontId="19" fillId="0" borderId="0" xfId="2" applyNumberFormat="1" applyFont="1" applyAlignment="1">
      <alignment vertical="center"/>
    </xf>
    <xf numFmtId="0" fontId="19" fillId="0" borderId="0" xfId="2" applyFont="1" applyAlignment="1">
      <alignment vertical="center"/>
    </xf>
    <xf numFmtId="164" fontId="12" fillId="0" borderId="6" xfId="1" applyNumberFormat="1" applyFont="1" applyBorder="1" applyAlignment="1">
      <alignment horizontal="center" vertical="center"/>
    </xf>
    <xf numFmtId="164" fontId="13" fillId="0" borderId="6" xfId="1" applyNumberFormat="1" applyFont="1" applyBorder="1" applyAlignment="1">
      <alignment horizontal="center" vertical="center"/>
    </xf>
    <xf numFmtId="164" fontId="12" fillId="0" borderId="6" xfId="1" applyNumberFormat="1" applyFont="1" applyBorder="1" applyAlignment="1">
      <alignment vertical="center"/>
    </xf>
    <xf numFmtId="164" fontId="14" fillId="0" borderId="6" xfId="1" applyNumberFormat="1" applyFont="1" applyBorder="1" applyAlignment="1">
      <alignment vertical="center" wrapText="1"/>
    </xf>
    <xf numFmtId="164" fontId="16" fillId="0" borderId="6" xfId="1" applyNumberFormat="1" applyFont="1" applyBorder="1" applyAlignment="1">
      <alignment horizontal="justify" vertical="center" wrapText="1"/>
    </xf>
    <xf numFmtId="164" fontId="16" fillId="0" borderId="6" xfId="1" applyNumberFormat="1" applyFont="1" applyBorder="1" applyAlignment="1">
      <alignment vertical="center"/>
    </xf>
    <xf numFmtId="164" fontId="10" fillId="0" borderId="6" xfId="1" applyNumberFormat="1" applyFont="1" applyBorder="1" applyAlignment="1">
      <alignment vertical="center" wrapText="1"/>
    </xf>
    <xf numFmtId="164" fontId="16" fillId="0" borderId="6" xfId="1" applyNumberFormat="1" applyFont="1" applyBorder="1" applyAlignment="1">
      <alignment horizontal="center" vertical="center" wrapText="1"/>
    </xf>
    <xf numFmtId="164" fontId="12" fillId="0" borderId="6" xfId="1" applyNumberFormat="1" applyFont="1" applyBorder="1" applyAlignment="1">
      <alignment vertical="center" wrapText="1"/>
    </xf>
    <xf numFmtId="164" fontId="16" fillId="0" borderId="6" xfId="1" applyNumberFormat="1" applyFont="1" applyBorder="1" applyAlignment="1">
      <alignment horizontal="center" vertical="center"/>
    </xf>
    <xf numFmtId="164" fontId="16" fillId="0" borderId="6" xfId="1" applyNumberFormat="1" applyFont="1" applyBorder="1" applyAlignment="1">
      <alignment vertical="center" wrapText="1"/>
    </xf>
    <xf numFmtId="164" fontId="12" fillId="0" borderId="6" xfId="1" applyNumberFormat="1" applyFont="1" applyBorder="1" applyAlignment="1">
      <alignment horizontal="center" vertical="center" wrapText="1"/>
    </xf>
    <xf numFmtId="164" fontId="14" fillId="0" borderId="6" xfId="1" applyNumberFormat="1" applyFont="1" applyBorder="1" applyAlignment="1">
      <alignment horizontal="center" vertical="center" wrapText="1"/>
    </xf>
    <xf numFmtId="164" fontId="14" fillId="0" borderId="7" xfId="1" applyNumberFormat="1" applyFont="1" applyBorder="1" applyAlignment="1">
      <alignment vertical="center"/>
    </xf>
    <xf numFmtId="164" fontId="9" fillId="0" borderId="6" xfId="1" applyNumberFormat="1" applyFont="1" applyBorder="1" applyAlignment="1">
      <alignment horizontal="center" vertical="center"/>
    </xf>
    <xf numFmtId="164" fontId="9" fillId="0" borderId="6" xfId="1" applyNumberFormat="1" applyFont="1" applyBorder="1" applyAlignment="1">
      <alignment vertical="center"/>
    </xf>
    <xf numFmtId="164" fontId="14" fillId="0" borderId="6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</cellXfs>
  <cellStyles count="4">
    <cellStyle name="Comma" xfId="1" builtinId="3"/>
    <cellStyle name="Comma_TO-KHAI-LE-PHI" xfId="3"/>
    <cellStyle name="Normal" xfId="0" builtinId="0"/>
    <cellStyle name="Normal_TO-KHAI-LE-PH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topLeftCell="A46" workbookViewId="0">
      <selection activeCell="D55" sqref="D55:G55"/>
    </sheetView>
  </sheetViews>
  <sheetFormatPr defaultRowHeight="15" x14ac:dyDescent="0.25"/>
  <cols>
    <col min="1" max="1" width="4.85546875" customWidth="1"/>
    <col min="2" max="2" width="34.140625" customWidth="1"/>
    <col min="3" max="3" width="14.28515625" customWidth="1"/>
    <col min="4" max="5" width="13.5703125" customWidth="1"/>
    <col min="6" max="6" width="12" customWidth="1"/>
    <col min="7" max="7" width="11.42578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59" t="s">
        <v>0</v>
      </c>
      <c r="B2" s="59"/>
      <c r="C2" s="59"/>
      <c r="D2" s="59"/>
      <c r="E2" s="59"/>
      <c r="F2" s="59"/>
      <c r="G2" s="59"/>
    </row>
    <row r="3" spans="1:7" ht="15.75" x14ac:dyDescent="0.25">
      <c r="A3" s="2" t="s">
        <v>1</v>
      </c>
      <c r="B3" s="2"/>
      <c r="C3" s="2"/>
      <c r="D3" s="3"/>
      <c r="E3" s="3"/>
      <c r="F3" s="3"/>
      <c r="G3" s="1"/>
    </row>
    <row r="4" spans="1:7" ht="15.75" x14ac:dyDescent="0.25">
      <c r="A4" s="60" t="s">
        <v>2</v>
      </c>
      <c r="B4" s="60"/>
      <c r="C4" s="2"/>
      <c r="D4" s="3"/>
      <c r="E4" s="3"/>
      <c r="F4" s="3"/>
      <c r="G4" s="1"/>
    </row>
    <row r="5" spans="1:7" ht="20.25" x14ac:dyDescent="0.25">
      <c r="A5" s="61" t="s">
        <v>66</v>
      </c>
      <c r="B5" s="61"/>
      <c r="C5" s="61"/>
      <c r="D5" s="61"/>
      <c r="E5" s="61"/>
      <c r="F5" s="61"/>
      <c r="G5" s="61"/>
    </row>
    <row r="6" spans="1:7" ht="15.75" x14ac:dyDescent="0.25">
      <c r="A6" s="62" t="s">
        <v>67</v>
      </c>
      <c r="B6" s="62"/>
      <c r="C6" s="62"/>
      <c r="D6" s="62"/>
      <c r="E6" s="62"/>
      <c r="F6" s="62"/>
      <c r="G6" s="62"/>
    </row>
    <row r="7" spans="1:7" ht="15.75" x14ac:dyDescent="0.25">
      <c r="A7" s="58" t="s">
        <v>3</v>
      </c>
      <c r="B7" s="58"/>
      <c r="C7" s="58"/>
      <c r="D7" s="58"/>
      <c r="E7" s="58"/>
      <c r="F7" s="58"/>
      <c r="G7" s="58"/>
    </row>
    <row r="8" spans="1:7" ht="15.75" x14ac:dyDescent="0.25">
      <c r="A8" s="58" t="s">
        <v>4</v>
      </c>
      <c r="B8" s="58"/>
      <c r="C8" s="58"/>
      <c r="D8" s="58"/>
      <c r="E8" s="58"/>
      <c r="F8" s="58"/>
      <c r="G8" s="58"/>
    </row>
    <row r="9" spans="1:7" ht="15.75" x14ac:dyDescent="0.25">
      <c r="A9" s="3"/>
      <c r="B9" s="3"/>
      <c r="C9" s="71" t="s">
        <v>5</v>
      </c>
      <c r="D9" s="71"/>
      <c r="E9" s="71"/>
      <c r="F9" s="71"/>
      <c r="G9" s="71"/>
    </row>
    <row r="10" spans="1:7" x14ac:dyDescent="0.25">
      <c r="A10" s="63" t="s">
        <v>6</v>
      </c>
      <c r="B10" s="65" t="s">
        <v>7</v>
      </c>
      <c r="C10" s="63" t="s">
        <v>8</v>
      </c>
      <c r="D10" s="63" t="s">
        <v>9</v>
      </c>
      <c r="E10" s="67" t="s">
        <v>10</v>
      </c>
      <c r="F10" s="67"/>
      <c r="G10" s="67"/>
    </row>
    <row r="11" spans="1:7" ht="28.5" x14ac:dyDescent="0.25">
      <c r="A11" s="64"/>
      <c r="B11" s="64"/>
      <c r="C11" s="66"/>
      <c r="D11" s="66"/>
      <c r="E11" s="4" t="s">
        <v>11</v>
      </c>
      <c r="F11" s="4" t="s">
        <v>12</v>
      </c>
      <c r="G11" s="4" t="s">
        <v>13</v>
      </c>
    </row>
    <row r="12" spans="1:7" ht="18" customHeight="1" x14ac:dyDescent="0.25">
      <c r="A12" s="5" t="s">
        <v>14</v>
      </c>
      <c r="B12" s="6" t="s">
        <v>15</v>
      </c>
      <c r="C12" s="7"/>
      <c r="D12" s="7"/>
      <c r="E12" s="7"/>
      <c r="F12" s="7"/>
      <c r="G12" s="8"/>
    </row>
    <row r="13" spans="1:7" ht="18" customHeight="1" x14ac:dyDescent="0.25">
      <c r="A13" s="9" t="s">
        <v>16</v>
      </c>
      <c r="B13" s="10" t="s">
        <v>17</v>
      </c>
      <c r="C13" s="41">
        <f>C14</f>
        <v>9400000</v>
      </c>
      <c r="D13" s="41">
        <f>D14</f>
        <v>9400000</v>
      </c>
      <c r="E13" s="42"/>
      <c r="F13" s="42"/>
      <c r="G13" s="43"/>
    </row>
    <row r="14" spans="1:7" ht="18" customHeight="1" x14ac:dyDescent="0.25">
      <c r="A14" s="11">
        <v>1</v>
      </c>
      <c r="B14" s="12" t="s">
        <v>18</v>
      </c>
      <c r="C14" s="44">
        <f>C15+C17</f>
        <v>9400000</v>
      </c>
      <c r="D14" s="44">
        <f>D15+D17</f>
        <v>9400000</v>
      </c>
      <c r="E14" s="44">
        <f>E15+E17</f>
        <v>0</v>
      </c>
      <c r="F14" s="44">
        <f>F15+F17</f>
        <v>0</v>
      </c>
      <c r="G14" s="44">
        <f>G15+G17</f>
        <v>0</v>
      </c>
    </row>
    <row r="15" spans="1:7" ht="18" customHeight="1" x14ac:dyDescent="0.25">
      <c r="A15" s="13" t="s">
        <v>19</v>
      </c>
      <c r="B15" s="14" t="s">
        <v>20</v>
      </c>
      <c r="C15" s="45">
        <f>C16</f>
        <v>400000</v>
      </c>
      <c r="D15" s="45">
        <f>D16</f>
        <v>400000</v>
      </c>
      <c r="E15" s="46"/>
      <c r="F15" s="46"/>
      <c r="G15" s="46"/>
    </row>
    <row r="16" spans="1:7" ht="30" customHeight="1" x14ac:dyDescent="0.25">
      <c r="A16" s="15"/>
      <c r="B16" s="16" t="s">
        <v>21</v>
      </c>
      <c r="C16" s="17">
        <v>400000</v>
      </c>
      <c r="D16" s="17">
        <v>400000</v>
      </c>
      <c r="E16" s="24"/>
      <c r="F16" s="24"/>
      <c r="G16" s="24"/>
    </row>
    <row r="17" spans="1:7" ht="18" customHeight="1" x14ac:dyDescent="0.25">
      <c r="A17" s="13" t="s">
        <v>22</v>
      </c>
      <c r="B17" s="14" t="s">
        <v>23</v>
      </c>
      <c r="C17" s="45">
        <f>SUM(C18:C19)</f>
        <v>9000000</v>
      </c>
      <c r="D17" s="45">
        <f>SUM(D18:D19)</f>
        <v>9000000</v>
      </c>
      <c r="E17" s="45">
        <f>SUM(E18:E18)</f>
        <v>0</v>
      </c>
      <c r="F17" s="45">
        <f>SUM(F18:F18)</f>
        <v>0</v>
      </c>
      <c r="G17" s="45">
        <f>SUM(G18:G18)</f>
        <v>0</v>
      </c>
    </row>
    <row r="18" spans="1:7" ht="30" customHeight="1" x14ac:dyDescent="0.25">
      <c r="A18" s="15"/>
      <c r="B18" s="19" t="s">
        <v>24</v>
      </c>
      <c r="C18" s="17">
        <v>6000000</v>
      </c>
      <c r="D18" s="17">
        <v>6000000</v>
      </c>
      <c r="E18" s="24"/>
      <c r="F18" s="24"/>
      <c r="G18" s="24"/>
    </row>
    <row r="19" spans="1:7" ht="30" customHeight="1" x14ac:dyDescent="0.25">
      <c r="A19" s="15"/>
      <c r="B19" s="19" t="s">
        <v>25</v>
      </c>
      <c r="C19" s="17">
        <f t="shared" ref="C19" si="0">D19</f>
        <v>3000000</v>
      </c>
      <c r="D19" s="17">
        <v>3000000</v>
      </c>
      <c r="E19" s="24"/>
      <c r="F19" s="24"/>
      <c r="G19" s="24"/>
    </row>
    <row r="20" spans="1:7" ht="18" customHeight="1" x14ac:dyDescent="0.25">
      <c r="A20" s="9" t="s">
        <v>26</v>
      </c>
      <c r="B20" s="10" t="s">
        <v>27</v>
      </c>
      <c r="C20" s="43">
        <f>C21</f>
        <v>42327985</v>
      </c>
      <c r="D20" s="43">
        <f>D21</f>
        <v>42327985</v>
      </c>
      <c r="E20" s="43">
        <f>E21</f>
        <v>0</v>
      </c>
      <c r="F20" s="43">
        <f>F21</f>
        <v>0</v>
      </c>
      <c r="G20" s="43">
        <f>G21</f>
        <v>0</v>
      </c>
    </row>
    <row r="21" spans="1:7" ht="18" customHeight="1" x14ac:dyDescent="0.25">
      <c r="A21" s="11">
        <v>1</v>
      </c>
      <c r="B21" s="12" t="s">
        <v>28</v>
      </c>
      <c r="C21" s="20">
        <f>C22+C25</f>
        <v>42327985</v>
      </c>
      <c r="D21" s="20">
        <f>D22+D25</f>
        <v>42327985</v>
      </c>
      <c r="E21" s="24"/>
      <c r="F21" s="24"/>
      <c r="G21" s="24"/>
    </row>
    <row r="22" spans="1:7" ht="18" customHeight="1" x14ac:dyDescent="0.25">
      <c r="A22" s="13" t="s">
        <v>19</v>
      </c>
      <c r="B22" s="14" t="s">
        <v>29</v>
      </c>
      <c r="C22" s="45"/>
      <c r="D22" s="46"/>
      <c r="E22" s="24"/>
      <c r="F22" s="24"/>
      <c r="G22" s="24"/>
    </row>
    <row r="23" spans="1:7" ht="18" customHeight="1" x14ac:dyDescent="0.25">
      <c r="A23" s="15" t="s">
        <v>30</v>
      </c>
      <c r="B23" s="21" t="s">
        <v>31</v>
      </c>
      <c r="C23" s="47"/>
      <c r="D23" s="24"/>
      <c r="E23" s="24"/>
      <c r="F23" s="24"/>
      <c r="G23" s="24"/>
    </row>
    <row r="24" spans="1:7" ht="18" customHeight="1" x14ac:dyDescent="0.25">
      <c r="A24" s="15" t="s">
        <v>32</v>
      </c>
      <c r="B24" s="21" t="s">
        <v>33</v>
      </c>
      <c r="C24" s="17"/>
      <c r="D24" s="24"/>
      <c r="E24" s="24"/>
      <c r="F24" s="24"/>
      <c r="G24" s="24"/>
    </row>
    <row r="25" spans="1:7" ht="18" customHeight="1" x14ac:dyDescent="0.25">
      <c r="A25" s="13" t="s">
        <v>22</v>
      </c>
      <c r="B25" s="14" t="s">
        <v>34</v>
      </c>
      <c r="C25" s="48">
        <f>C27</f>
        <v>42327985</v>
      </c>
      <c r="D25" s="48">
        <f>D27</f>
        <v>42327985</v>
      </c>
      <c r="E25" s="24"/>
      <c r="F25" s="24"/>
      <c r="G25" s="24"/>
    </row>
    <row r="26" spans="1:7" ht="18" customHeight="1" x14ac:dyDescent="0.25">
      <c r="A26" s="15" t="s">
        <v>30</v>
      </c>
      <c r="B26" s="21" t="s">
        <v>35</v>
      </c>
      <c r="C26" s="17"/>
      <c r="D26" s="24"/>
      <c r="E26" s="24"/>
      <c r="F26" s="24"/>
      <c r="G26" s="24"/>
    </row>
    <row r="27" spans="1:7" ht="18" customHeight="1" x14ac:dyDescent="0.25">
      <c r="A27" s="15" t="s">
        <v>32</v>
      </c>
      <c r="B27" s="21" t="s">
        <v>36</v>
      </c>
      <c r="C27" s="17">
        <f>D27</f>
        <v>42327985</v>
      </c>
      <c r="D27" s="24">
        <v>42327985</v>
      </c>
      <c r="E27" s="24"/>
      <c r="F27" s="24"/>
      <c r="G27" s="24"/>
    </row>
    <row r="28" spans="1:7" ht="18" customHeight="1" x14ac:dyDescent="0.25">
      <c r="A28" s="9" t="s">
        <v>37</v>
      </c>
      <c r="B28" s="10" t="s">
        <v>38</v>
      </c>
      <c r="C28" s="49">
        <f>C29</f>
        <v>9400000</v>
      </c>
      <c r="D28" s="49">
        <f>D29</f>
        <v>9400000</v>
      </c>
      <c r="E28" s="43"/>
      <c r="F28" s="43"/>
      <c r="G28" s="43"/>
    </row>
    <row r="29" spans="1:7" ht="18" customHeight="1" x14ac:dyDescent="0.25">
      <c r="A29" s="11">
        <v>1</v>
      </c>
      <c r="B29" s="12" t="s">
        <v>39</v>
      </c>
      <c r="C29" s="20">
        <f>C30+C32</f>
        <v>9400000</v>
      </c>
      <c r="D29" s="20">
        <f>D30+D32</f>
        <v>9400000</v>
      </c>
      <c r="E29" s="20">
        <f>E30+E32</f>
        <v>0</v>
      </c>
      <c r="F29" s="20">
        <f>F30+F32</f>
        <v>0</v>
      </c>
      <c r="G29" s="20">
        <f>G30+G32</f>
        <v>0</v>
      </c>
    </row>
    <row r="30" spans="1:7" ht="18" customHeight="1" x14ac:dyDescent="0.25">
      <c r="A30" s="13" t="s">
        <v>19</v>
      </c>
      <c r="B30" s="14" t="s">
        <v>20</v>
      </c>
      <c r="C30" s="50">
        <f>SUM(C31:C31)</f>
        <v>400000</v>
      </c>
      <c r="D30" s="50">
        <f>SUM(D31:D31)</f>
        <v>400000</v>
      </c>
      <c r="E30" s="50">
        <f>SUM(E31:E31)</f>
        <v>0</v>
      </c>
      <c r="F30" s="50">
        <f>SUM(F31:F31)</f>
        <v>0</v>
      </c>
      <c r="G30" s="50">
        <f>SUM(G31:G31)</f>
        <v>0</v>
      </c>
    </row>
    <row r="31" spans="1:7" ht="30" customHeight="1" x14ac:dyDescent="0.25">
      <c r="A31" s="15"/>
      <c r="B31" s="16" t="s">
        <v>40</v>
      </c>
      <c r="C31" s="17">
        <f>D31</f>
        <v>400000</v>
      </c>
      <c r="D31" s="17">
        <f>D16</f>
        <v>400000</v>
      </c>
      <c r="E31" s="24"/>
      <c r="F31" s="24"/>
      <c r="G31" s="24"/>
    </row>
    <row r="32" spans="1:7" ht="18" customHeight="1" x14ac:dyDescent="0.25">
      <c r="A32" s="13" t="s">
        <v>22</v>
      </c>
      <c r="B32" s="14" t="s">
        <v>23</v>
      </c>
      <c r="C32" s="51">
        <f>SUM(C33:C34)</f>
        <v>9000000</v>
      </c>
      <c r="D32" s="51">
        <f>SUM(D33:D34)</f>
        <v>9000000</v>
      </c>
      <c r="E32" s="51">
        <f>SUM(E33:E33)</f>
        <v>0</v>
      </c>
      <c r="F32" s="51">
        <f>SUM(F33:F33)</f>
        <v>0</v>
      </c>
      <c r="G32" s="51">
        <f>SUM(G33:G33)</f>
        <v>0</v>
      </c>
    </row>
    <row r="33" spans="1:7" ht="30" customHeight="1" x14ac:dyDescent="0.25">
      <c r="A33" s="15"/>
      <c r="B33" s="19" t="s">
        <v>24</v>
      </c>
      <c r="C33" s="22">
        <v>6000000</v>
      </c>
      <c r="D33" s="22">
        <f>C33</f>
        <v>6000000</v>
      </c>
      <c r="E33" s="24"/>
      <c r="F33" s="24"/>
      <c r="G33" s="24"/>
    </row>
    <row r="34" spans="1:7" ht="30" customHeight="1" x14ac:dyDescent="0.25">
      <c r="A34" s="15"/>
      <c r="B34" s="19" t="s">
        <v>25</v>
      </c>
      <c r="C34" s="22">
        <v>3000000</v>
      </c>
      <c r="D34" s="22">
        <f>C34</f>
        <v>3000000</v>
      </c>
      <c r="E34" s="24"/>
      <c r="F34" s="24"/>
      <c r="G34" s="24"/>
    </row>
    <row r="35" spans="1:7" ht="18" customHeight="1" x14ac:dyDescent="0.25">
      <c r="A35" s="23" t="s">
        <v>41</v>
      </c>
      <c r="B35" s="10" t="s">
        <v>42</v>
      </c>
      <c r="C35" s="52">
        <f>C36+C39+C45</f>
        <v>8042114570</v>
      </c>
      <c r="D35" s="52">
        <f>D36+D39+D45</f>
        <v>8042114570</v>
      </c>
      <c r="E35" s="52">
        <f>E36+E39+E45</f>
        <v>2775891504</v>
      </c>
      <c r="F35" s="52">
        <f>F36+F39+F45</f>
        <v>68891743</v>
      </c>
      <c r="G35" s="52">
        <f>G36+G39+G45</f>
        <v>0</v>
      </c>
    </row>
    <row r="36" spans="1:7" ht="18" customHeight="1" x14ac:dyDescent="0.25">
      <c r="A36" s="11">
        <v>1</v>
      </c>
      <c r="B36" s="12" t="s">
        <v>34</v>
      </c>
      <c r="C36" s="53">
        <f>SUM(C37:C38)</f>
        <v>3665106007</v>
      </c>
      <c r="D36" s="53">
        <f>SUM(D37:D38)</f>
        <v>3665106007</v>
      </c>
      <c r="E36" s="53">
        <f>SUM(E37:E38)</f>
        <v>2756991504</v>
      </c>
      <c r="F36" s="53">
        <f>SUM(F37:F38)</f>
        <v>68891743</v>
      </c>
      <c r="G36" s="53">
        <f>SUM(G37:G38)</f>
        <v>0</v>
      </c>
    </row>
    <row r="37" spans="1:7" ht="18" customHeight="1" x14ac:dyDescent="0.25">
      <c r="A37" s="15" t="s">
        <v>19</v>
      </c>
      <c r="B37" s="21" t="s">
        <v>35</v>
      </c>
      <c r="C37" s="22">
        <v>3397569137</v>
      </c>
      <c r="D37" s="22">
        <f>C37</f>
        <v>3397569137</v>
      </c>
      <c r="E37" s="24">
        <f>1536511016+249313000+548538634+422628854</f>
        <v>2756991504</v>
      </c>
      <c r="F37" s="24">
        <v>12248000</v>
      </c>
      <c r="G37" s="24">
        <v>0</v>
      </c>
    </row>
    <row r="38" spans="1:7" ht="18" customHeight="1" x14ac:dyDescent="0.25">
      <c r="A38" s="15" t="s">
        <v>22</v>
      </c>
      <c r="B38" s="21" t="s">
        <v>36</v>
      </c>
      <c r="C38" s="24">
        <v>267536870</v>
      </c>
      <c r="D38" s="24">
        <f>C38</f>
        <v>267536870</v>
      </c>
      <c r="E38" s="24"/>
      <c r="F38" s="24">
        <f>41643743+15000000</f>
        <v>56643743</v>
      </c>
      <c r="G38" s="24"/>
    </row>
    <row r="39" spans="1:7" ht="18" customHeight="1" x14ac:dyDescent="0.25">
      <c r="A39" s="25">
        <v>2</v>
      </c>
      <c r="B39" s="26" t="s">
        <v>43</v>
      </c>
      <c r="C39" s="54">
        <f>C40</f>
        <v>4358108563</v>
      </c>
      <c r="D39" s="54">
        <f>D40</f>
        <v>4358108563</v>
      </c>
      <c r="E39" s="54">
        <f>E40</f>
        <v>0</v>
      </c>
      <c r="F39" s="54">
        <f>F40</f>
        <v>0</v>
      </c>
      <c r="G39" s="54">
        <f>G40</f>
        <v>0</v>
      </c>
    </row>
    <row r="40" spans="1:7" ht="30" customHeight="1" x14ac:dyDescent="0.25">
      <c r="A40" s="27" t="s">
        <v>44</v>
      </c>
      <c r="B40" s="21" t="s">
        <v>45</v>
      </c>
      <c r="C40" s="24">
        <f>SUM(C41:C42)</f>
        <v>4358108563</v>
      </c>
      <c r="D40" s="24">
        <f>SUM(D41:D42)</f>
        <v>4358108563</v>
      </c>
      <c r="E40" s="24">
        <f>SUM(E41:E42)</f>
        <v>0</v>
      </c>
      <c r="F40" s="24">
        <f>SUM(F41:F42)</f>
        <v>0</v>
      </c>
      <c r="G40" s="55"/>
    </row>
    <row r="41" spans="1:7" ht="30" customHeight="1" x14ac:dyDescent="0.25">
      <c r="A41" s="28"/>
      <c r="B41" s="29" t="s">
        <v>46</v>
      </c>
      <c r="C41" s="56"/>
      <c r="D41" s="24"/>
      <c r="E41" s="24"/>
      <c r="F41" s="56"/>
      <c r="G41" s="24"/>
    </row>
    <row r="42" spans="1:7" ht="30" customHeight="1" x14ac:dyDescent="0.25">
      <c r="A42" s="28"/>
      <c r="B42" s="29" t="s">
        <v>47</v>
      </c>
      <c r="C42" s="22">
        <f>D42</f>
        <v>4358108563</v>
      </c>
      <c r="D42" s="22">
        <v>4358108563</v>
      </c>
      <c r="E42" s="24"/>
      <c r="F42" s="31">
        <v>0</v>
      </c>
      <c r="G42" s="24"/>
    </row>
    <row r="43" spans="1:7" ht="30" customHeight="1" x14ac:dyDescent="0.25">
      <c r="A43" s="27" t="s">
        <v>48</v>
      </c>
      <c r="B43" s="21" t="s">
        <v>49</v>
      </c>
      <c r="C43" s="24"/>
      <c r="D43" s="56"/>
      <c r="E43" s="56"/>
      <c r="F43" s="56"/>
      <c r="G43" s="24"/>
    </row>
    <row r="44" spans="1:7" ht="18" customHeight="1" x14ac:dyDescent="0.25">
      <c r="A44" s="27" t="s">
        <v>50</v>
      </c>
      <c r="B44" s="21" t="s">
        <v>51</v>
      </c>
      <c r="C44" s="24"/>
      <c r="D44" s="56"/>
      <c r="E44" s="56"/>
      <c r="F44" s="56"/>
      <c r="G44" s="24"/>
    </row>
    <row r="45" spans="1:7" ht="18" customHeight="1" x14ac:dyDescent="0.25">
      <c r="A45" s="11">
        <v>3</v>
      </c>
      <c r="B45" s="12" t="s">
        <v>52</v>
      </c>
      <c r="C45" s="57">
        <f>C46+C47</f>
        <v>18900000</v>
      </c>
      <c r="D45" s="57">
        <f>D46+D47</f>
        <v>18900000</v>
      </c>
      <c r="E45" s="57">
        <f>E46+E47</f>
        <v>18900000</v>
      </c>
      <c r="F45" s="46"/>
      <c r="G45" s="57"/>
    </row>
    <row r="46" spans="1:7" ht="18" customHeight="1" x14ac:dyDescent="0.25">
      <c r="A46" s="15" t="s">
        <v>53</v>
      </c>
      <c r="B46" s="21" t="s">
        <v>31</v>
      </c>
      <c r="C46" s="24"/>
      <c r="D46" s="56"/>
      <c r="E46" s="56"/>
      <c r="F46" s="56"/>
      <c r="G46" s="24"/>
    </row>
    <row r="47" spans="1:7" ht="18" customHeight="1" x14ac:dyDescent="0.25">
      <c r="A47" s="15" t="s">
        <v>54</v>
      </c>
      <c r="B47" s="21" t="s">
        <v>55</v>
      </c>
      <c r="C47" s="24">
        <f>D47</f>
        <v>18900000</v>
      </c>
      <c r="D47" s="24">
        <v>18900000</v>
      </c>
      <c r="E47" s="56">
        <v>18900000</v>
      </c>
      <c r="F47" s="56"/>
      <c r="G47" s="24"/>
    </row>
    <row r="48" spans="1:7" ht="18" customHeight="1" x14ac:dyDescent="0.25">
      <c r="A48" s="15">
        <v>4</v>
      </c>
      <c r="B48" s="21" t="s">
        <v>56</v>
      </c>
      <c r="C48" s="24"/>
      <c r="D48" s="56"/>
      <c r="E48" s="56"/>
      <c r="F48" s="56"/>
      <c r="G48" s="56"/>
    </row>
    <row r="49" spans="1:7" ht="18" customHeight="1" x14ac:dyDescent="0.25">
      <c r="A49" s="15" t="s">
        <v>57</v>
      </c>
      <c r="B49" s="21" t="s">
        <v>58</v>
      </c>
      <c r="C49" s="24"/>
      <c r="D49" s="56"/>
      <c r="E49" s="56"/>
      <c r="F49" s="56"/>
      <c r="G49" s="55"/>
    </row>
    <row r="50" spans="1:7" ht="30" customHeight="1" x14ac:dyDescent="0.25">
      <c r="A50" s="15"/>
      <c r="B50" s="29" t="s">
        <v>59</v>
      </c>
      <c r="C50" s="56"/>
      <c r="D50" s="24"/>
      <c r="E50" s="24"/>
      <c r="F50" s="55"/>
      <c r="G50" s="24"/>
    </row>
    <row r="51" spans="1:7" ht="18" customHeight="1" x14ac:dyDescent="0.25">
      <c r="A51" s="15" t="s">
        <v>60</v>
      </c>
      <c r="B51" s="21" t="s">
        <v>56</v>
      </c>
      <c r="C51" s="30"/>
      <c r="D51" s="18"/>
      <c r="E51" s="18"/>
      <c r="F51" s="30"/>
      <c r="G51" s="18"/>
    </row>
    <row r="52" spans="1:7" ht="30" customHeight="1" x14ac:dyDescent="0.25">
      <c r="A52" s="32"/>
      <c r="B52" s="33" t="s">
        <v>61</v>
      </c>
      <c r="C52" s="34"/>
      <c r="D52" s="34"/>
      <c r="E52" s="34"/>
      <c r="F52" s="34"/>
      <c r="G52" s="34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35"/>
      <c r="B54" s="35"/>
      <c r="C54" s="35"/>
      <c r="D54" s="68" t="s">
        <v>68</v>
      </c>
      <c r="E54" s="68"/>
      <c r="F54" s="68"/>
      <c r="G54" s="68"/>
    </row>
    <row r="55" spans="1:7" ht="15.75" x14ac:dyDescent="0.25">
      <c r="A55" s="36"/>
      <c r="B55" s="69" t="s">
        <v>62</v>
      </c>
      <c r="C55" s="69"/>
      <c r="D55" s="70" t="s">
        <v>63</v>
      </c>
      <c r="E55" s="70"/>
      <c r="F55" s="70"/>
      <c r="G55" s="70"/>
    </row>
    <row r="56" spans="1:7" x14ac:dyDescent="0.25">
      <c r="A56" s="35"/>
      <c r="B56" s="35"/>
      <c r="C56" s="35"/>
      <c r="D56" s="35"/>
      <c r="E56" s="37"/>
      <c r="F56" s="38"/>
      <c r="G56" s="1"/>
    </row>
    <row r="57" spans="1:7" x14ac:dyDescent="0.25">
      <c r="A57" s="35"/>
      <c r="B57" s="35"/>
      <c r="C57" s="35"/>
      <c r="D57" s="35"/>
      <c r="E57" s="37"/>
      <c r="F57" s="38" t="s">
        <v>64</v>
      </c>
      <c r="G57" s="1"/>
    </row>
    <row r="58" spans="1:7" x14ac:dyDescent="0.25">
      <c r="A58" s="35"/>
      <c r="B58" s="35"/>
      <c r="C58" s="35"/>
      <c r="D58" s="35"/>
      <c r="E58" s="37"/>
      <c r="F58" s="38"/>
      <c r="G58" s="1"/>
    </row>
    <row r="59" spans="1:7" x14ac:dyDescent="0.25">
      <c r="A59" s="35"/>
      <c r="B59" s="35"/>
      <c r="C59" s="35"/>
      <c r="D59" s="35"/>
      <c r="E59" s="37"/>
      <c r="F59" s="38"/>
      <c r="G59" s="1"/>
    </row>
    <row r="60" spans="1:7" x14ac:dyDescent="0.25">
      <c r="A60" s="35"/>
      <c r="B60" s="35"/>
      <c r="C60" s="35"/>
      <c r="D60" s="35"/>
      <c r="E60" s="37"/>
      <c r="F60" s="38"/>
      <c r="G60" s="1"/>
    </row>
    <row r="61" spans="1:7" x14ac:dyDescent="0.25">
      <c r="A61" s="36"/>
      <c r="B61" s="69" t="s">
        <v>65</v>
      </c>
      <c r="C61" s="69"/>
      <c r="D61" s="39"/>
      <c r="E61" s="40"/>
      <c r="F61" s="40"/>
      <c r="G61" s="1"/>
    </row>
  </sheetData>
  <mergeCells count="16">
    <mergeCell ref="D54:G54"/>
    <mergeCell ref="B55:C55"/>
    <mergeCell ref="D55:G55"/>
    <mergeCell ref="B61:C61"/>
    <mergeCell ref="C9:G9"/>
    <mergeCell ref="A10:A11"/>
    <mergeCell ref="B10:B11"/>
    <mergeCell ref="C10:C11"/>
    <mergeCell ref="D10:D11"/>
    <mergeCell ref="E10:G10"/>
    <mergeCell ref="A8:G8"/>
    <mergeCell ref="A2:G2"/>
    <mergeCell ref="A4:B4"/>
    <mergeCell ref="A5:G5"/>
    <mergeCell ref="A6:G6"/>
    <mergeCell ref="A7:G7"/>
  </mergeCells>
  <pageMargins left="0.33" right="0.27559055118110237" top="0.51181102362204722" bottom="0.55118110236220474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2022-04-20T01:50:13Z</cp:lastPrinted>
  <dcterms:created xsi:type="dcterms:W3CDTF">2021-04-23T08:46:32Z</dcterms:created>
  <dcterms:modified xsi:type="dcterms:W3CDTF">2022-04-20T01:50:21Z</dcterms:modified>
</cp:coreProperties>
</file>